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09"/>
  <workbookPr date1904="1"/>
  <mc:AlternateContent xmlns:mc="http://schemas.openxmlformats.org/markup-compatibility/2006">
    <mc:Choice Requires="x15">
      <x15ac:absPath xmlns:x15ac="http://schemas.microsoft.com/office/spreadsheetml/2010/11/ac" url="https://nau0.sharepoint.com/sites/NAUASMEHPVC/Shared Documents/General/"/>
    </mc:Choice>
  </mc:AlternateContent>
  <xr:revisionPtr revIDLastSave="148" documentId="8_{60FB3A8E-D3BE-412E-A982-9FC7A4445262}" xr6:coauthVersionLast="45" xr6:coauthVersionMax="45" xr10:uidLastSave="{3D9F3AD8-3AF7-44DD-97E7-386B3272031D}"/>
  <bookViews>
    <workbookView xWindow="-90" yWindow="-90" windowWidth="19380" windowHeight="10380" tabRatio="50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22" i="1"/>
  <c r="I25" i="1"/>
  <c r="I26" i="1"/>
  <c r="I27" i="1"/>
  <c r="I28" i="1"/>
  <c r="I30" i="1"/>
  <c r="I31" i="1"/>
  <c r="I33" i="1"/>
  <c r="I34" i="1"/>
  <c r="I35" i="1"/>
  <c r="I36" i="1"/>
  <c r="I37" i="1"/>
  <c r="I38" i="1"/>
  <c r="I39" i="1"/>
  <c r="I40" i="1"/>
  <c r="I41" i="1"/>
  <c r="I44" i="1"/>
  <c r="I58" i="1"/>
  <c r="I7" i="1"/>
  <c r="I8" i="1"/>
  <c r="I9" i="1"/>
  <c r="I10" i="1"/>
  <c r="H43" i="1" l="1"/>
  <c r="I43" i="1" s="1"/>
  <c r="H42" i="1"/>
  <c r="I42" i="1" s="1"/>
  <c r="I6" i="1"/>
  <c r="H32" i="1"/>
  <c r="I32" i="1" s="1"/>
  <c r="H29" i="1"/>
  <c r="I29" i="1" s="1"/>
  <c r="H24" i="1"/>
  <c r="I24" i="1" s="1"/>
  <c r="H23" i="1"/>
  <c r="I23" i="1" s="1"/>
  <c r="H63" i="1" l="1"/>
  <c r="I63" i="1"/>
</calcChain>
</file>

<file path=xl/sharedStrings.xml><?xml version="1.0" encoding="utf-8"?>
<sst xmlns="http://schemas.openxmlformats.org/spreadsheetml/2006/main" count="317" uniqueCount="240">
  <si>
    <t>Bill of Materials</t>
    <phoneticPr fontId="2" type="noConversion"/>
  </si>
  <si>
    <t>Team: Human Powered Vehicle Competition Team</t>
  </si>
  <si>
    <t>Part #</t>
    <phoneticPr fontId="2" type="noConversion"/>
  </si>
  <si>
    <t>Part Name</t>
    <phoneticPr fontId="2" type="noConversion"/>
  </si>
  <si>
    <t>Qty</t>
    <phoneticPr fontId="2" type="noConversion"/>
  </si>
  <si>
    <t>Description</t>
    <phoneticPr fontId="2" type="noConversion"/>
  </si>
  <si>
    <t>Functions</t>
    <phoneticPr fontId="2" type="noConversion"/>
  </si>
  <si>
    <t>Material</t>
    <phoneticPr fontId="2" type="noConversion"/>
  </si>
  <si>
    <t>Dimensions</t>
    <phoneticPr fontId="2" type="noConversion"/>
  </si>
  <si>
    <t>Cost Per Unit</t>
  </si>
  <si>
    <t>Cost</t>
  </si>
  <si>
    <t>Link to Cost estimate</t>
  </si>
  <si>
    <t>Fairing</t>
  </si>
  <si>
    <t xml:space="preserve">Carbon 2x2 twill </t>
  </si>
  <si>
    <t xml:space="preserve">To build the fairing </t>
  </si>
  <si>
    <t>Carbon Fiber</t>
  </si>
  <si>
    <t>50"W*0.009"T</t>
  </si>
  <si>
    <t>https://www.sollercomposites.com/Carbon-3K-Fabrics.html</t>
  </si>
  <si>
    <t>Kevlar plain weave</t>
  </si>
  <si>
    <t>To incorperate into the
fairing</t>
  </si>
  <si>
    <t>Kevlar</t>
  </si>
  <si>
    <t>39"W*0.008"T</t>
  </si>
  <si>
    <t>Different materials
will be used for molding purposes  (an average cost value will be used for cost approximation)</t>
  </si>
  <si>
    <t>to mold sections together</t>
  </si>
  <si>
    <t>Molding Material</t>
  </si>
  <si>
    <t>depends on the material</t>
  </si>
  <si>
    <t>E-Z Poxy 5 gal. kit EZ 10
 resin, EZ 83 Hardner</t>
  </si>
  <si>
    <t>To build the fairing</t>
  </si>
  <si>
    <t>Epoxy/Resin</t>
  </si>
  <si>
    <t>40 lbs. resin, 17.6 lbs.
 hardener</t>
  </si>
  <si>
    <t>https://www.aircraftspruce.com/pages/cm/resin/ezpoxy.php</t>
  </si>
  <si>
    <t>POLYPROPYLENE 
COPOLY/COPOLYMER
 SHEET | NATURAL</t>
  </si>
  <si>
    <t>To be used as a 
window/ window screen</t>
  </si>
  <si>
    <t>Thermoplastic 
( winow/windscreen)</t>
  </si>
  <si>
    <t>12"W*24"L</t>
  </si>
  <si>
    <t>https://www.interstateplastics.com/Polypropylene-Copoly-
copolymer-Natural-Sheet-PRONEQ%7ESH.php?sku=PRONEQ+
SH&amp;vid=20200803165824-5p&amp;dim2=24&amp;dim3=12&amp;thickness=
0.250&amp;qty=2&amp;recalculate.x=88&amp;recalculate.y=13</t>
  </si>
  <si>
    <t>3D Printed Fairing</t>
  </si>
  <si>
    <t xml:space="preserve">A scaled down model of 
the fairing will be 3D printed </t>
  </si>
  <si>
    <t xml:space="preserve">for wind tunnel testing  </t>
  </si>
  <si>
    <t>ABS plastic</t>
  </si>
  <si>
    <t>TBD</t>
  </si>
  <si>
    <t>https://cf.nau.edu/library/makerbot/submit/</t>
  </si>
  <si>
    <t>Ergonomics</t>
  </si>
  <si>
    <t>Seat Frame</t>
  </si>
  <si>
    <t>Rectangular steel tube</t>
  </si>
  <si>
    <t>Add structural support to seat</t>
  </si>
  <si>
    <t>A513 Steel</t>
  </si>
  <si>
    <t>6 ft, 1"x 1/2"</t>
  </si>
  <si>
    <t>https://www.metalsdepot.com/steel-products/steel-rectangle-tube</t>
  </si>
  <si>
    <t>Seat Cushion</t>
  </si>
  <si>
    <t>High Density Foam Pad</t>
  </si>
  <si>
    <t>Add ergonomic comfort to seat</t>
  </si>
  <si>
    <t>High Density Polyurethane Foam</t>
  </si>
  <si>
    <t>5" thick</t>
  </si>
  <si>
    <t>https://www.google.com/shopping/product/15581466065246464173?q=high+density+polyurethane+foam&amp;rlz=1C1CHZL_enUS754US754&amp;biw=1280&amp;bih=577&amp;prds=epd:17692187113477726924,local:1,prmr:2&amp;sa=X&amp;ved=0ahUKEwiw1uXXzILrAhUlJjQIHcmQDxwQ8wIIgQY</t>
  </si>
  <si>
    <t>Harness</t>
  </si>
  <si>
    <t>l five point racing harness</t>
  </si>
  <si>
    <t>Safely holds the rider in position in the event of an accident</t>
  </si>
  <si>
    <t>steel adjuster with nylon straps</t>
  </si>
  <si>
    <t>2" thick</t>
  </si>
  <si>
    <t>https://www.simpsonraceproducts.com/products/simpson-platinum-plus-5-point-harnesses?gclid=EAIaIQobChMIjorDpNCA6wIVEhLnCh1lDQY0EAYYBiABEgLBdvD_BwE&amp;gclsrc=aw.ds</t>
  </si>
  <si>
    <t xml:space="preserve">Frame </t>
  </si>
  <si>
    <t>Frame tube</t>
  </si>
  <si>
    <t>Provide structure and support to the vehicle</t>
  </si>
  <si>
    <t>4130 Steel</t>
  </si>
  <si>
    <t>1.5" x 0.065" x 70"</t>
  </si>
  <si>
    <t>https://www.mcmaster.com/89955K639</t>
  </si>
  <si>
    <t>0.75" x 0.065" x 70"</t>
  </si>
  <si>
    <t>https://www.mcmaster.com/89955K599</t>
  </si>
  <si>
    <t>Drive Train</t>
  </si>
  <si>
    <t xml:space="preserve">Base Plate </t>
  </si>
  <si>
    <t>Base Plate</t>
  </si>
  <si>
    <t>Attachment point between frame and gear box</t>
  </si>
  <si>
    <t>6.3" x 10.38" x 0.25"</t>
  </si>
  <si>
    <t>https://www.mcmaster.com/4459T151</t>
  </si>
  <si>
    <t>Bearing Housing</t>
  </si>
  <si>
    <t>Bottom Inner Bearing Housing</t>
  </si>
  <si>
    <t>Houses bearings that shafts ride in</t>
  </si>
  <si>
    <t>6061 Aluminum</t>
  </si>
  <si>
    <t>4.75" x 10.38" x 0.75"</t>
  </si>
  <si>
    <t>https://www.mcmaster.com/9246K564</t>
  </si>
  <si>
    <t>Bottom Outer Bearing Housing</t>
  </si>
  <si>
    <t>Drive gear</t>
  </si>
  <si>
    <t>Drive Gear</t>
  </si>
  <si>
    <t>Takes rider input and transfers throughout gear box</t>
  </si>
  <si>
    <t>4140 Steel</t>
  </si>
  <si>
    <t>1.125" x 2"r</t>
  </si>
  <si>
    <t>https://www.mcmaster.com/4473T64</t>
  </si>
  <si>
    <t>Drive Shaft</t>
  </si>
  <si>
    <t>Drive gear rides on and shaft rides in bearings</t>
  </si>
  <si>
    <t>0.5"d x  4.275"</t>
  </si>
  <si>
    <t>https://www.mcmaster.com/8935K38</t>
  </si>
  <si>
    <t>Driven Gear</t>
  </si>
  <si>
    <t>Output gear that transfers power to chain and sprockets</t>
  </si>
  <si>
    <t>0.5" x 1.5"r</t>
  </si>
  <si>
    <t>Sprocket</t>
  </si>
  <si>
    <t>Front Sprockets</t>
  </si>
  <si>
    <t>Accepts gear box power and transfers to rear wheel</t>
  </si>
  <si>
    <t>1.5" x 9"d</t>
  </si>
  <si>
    <t xml:space="preserve">Bearing  </t>
  </si>
  <si>
    <t>Inner Bearing Top Cap</t>
  </si>
  <si>
    <t>1" x 10.38" x 0.75"</t>
  </si>
  <si>
    <t>Gear</t>
  </si>
  <si>
    <t>Intermediate Gear</t>
  </si>
  <si>
    <t>Transfers power between drive and driven gears</t>
  </si>
  <si>
    <t>1.075" x 3"d</t>
  </si>
  <si>
    <t>Shaft</t>
  </si>
  <si>
    <t>Intermediate Shaft</t>
  </si>
  <si>
    <t>Intermediate gear rides on shaft</t>
  </si>
  <si>
    <t>0.5"d x 2.65"</t>
  </si>
  <si>
    <t>Bearing</t>
  </si>
  <si>
    <t>Outer Bearing Top Cap</t>
  </si>
  <si>
    <t>Output Shaft</t>
  </si>
  <si>
    <t>Output gear rides on shaft as well as Front Sprockets</t>
  </si>
  <si>
    <t>1"d x 4.3"</t>
  </si>
  <si>
    <t>Key</t>
  </si>
  <si>
    <t>Key 0.125x0.125x2.125</t>
  </si>
  <si>
    <t>Locks gear to shaft for power transmission</t>
  </si>
  <si>
    <t>18-8 Stainless Steel</t>
  </si>
  <si>
    <t>0.125" x 0.125" x 2.125"</t>
  </si>
  <si>
    <t>https://www.mcmaster.com/92530A136</t>
  </si>
  <si>
    <t>Key 0.125x0.125x1.075</t>
  </si>
  <si>
    <t>0.125" x 0.125" x 1.075"</t>
  </si>
  <si>
    <t>Key 0.125x0.125x0.5</t>
  </si>
  <si>
    <t>0.125" x 0.125" x 0.5"</t>
  </si>
  <si>
    <t>Key 0.125x0.125x1.5</t>
  </si>
  <si>
    <t>0.125" x 0.125" x 1.5"</t>
  </si>
  <si>
    <t>Retainer Ring</t>
  </si>
  <si>
    <t>External Retaining Ring</t>
  </si>
  <si>
    <t>Locates components on shafts</t>
  </si>
  <si>
    <t>15-7 PH Stainless Steel</t>
  </si>
  <si>
    <t>0.039" x 0.468"d</t>
  </si>
  <si>
    <t>https://www.mcmaster.com/91590A122</t>
  </si>
  <si>
    <t>Ball Bearing</t>
  </si>
  <si>
    <t>Ball Bearing AFBMA 12.2-0.5-1.125-0.25-10,SI,NC,10</t>
  </si>
  <si>
    <t>Shafts ride in bearing to reduce friction</t>
  </si>
  <si>
    <t>440C Stainless Steel</t>
  </si>
  <si>
    <t>0.25" x 1.125"d</t>
  </si>
  <si>
    <t>https://www.mcmaster.com/4668K6</t>
  </si>
  <si>
    <t>Thrust Bearing</t>
  </si>
  <si>
    <t>Thrust Bearing AFBMA 24.2.6-8TB031-6,SI,NC,6</t>
  </si>
  <si>
    <t>Provides additional support to intermediate shaft</t>
  </si>
  <si>
    <t>Steel</t>
  </si>
  <si>
    <t>0.9375"d x 0.25"</t>
  </si>
  <si>
    <t>https://www.mcmaster.com/6655K17</t>
  </si>
  <si>
    <t>Washer</t>
  </si>
  <si>
    <t>Plain Washer 8mm</t>
  </si>
  <si>
    <t>Spreads load from bolt</t>
  </si>
  <si>
    <t>1.5mm x 15mm</t>
  </si>
  <si>
    <t>https://www.mcmaster.com/98689A116</t>
  </si>
  <si>
    <t>Bolt</t>
  </si>
  <si>
    <t>6x1.0x50mm SHCS Bolt</t>
  </si>
  <si>
    <t>Attaches bearing housings and top caps</t>
  </si>
  <si>
    <t>6mm x 50mm</t>
  </si>
  <si>
    <t>https://www.mcmaster.com/91292A144</t>
  </si>
  <si>
    <t>6x1.0x40mm Hex Bolt</t>
  </si>
  <si>
    <t>Attaches gear box to base plate</t>
  </si>
  <si>
    <t>Zinc Plated Class 8.8 Steel</t>
  </si>
  <si>
    <t>6mm x 40mm</t>
  </si>
  <si>
    <t>https://www.mcmaster.com/94036A527</t>
  </si>
  <si>
    <t>8x1.25x25mm Hex Bolt</t>
  </si>
  <si>
    <t>Attaches intermediate shaft to thrust bearing</t>
  </si>
  <si>
    <t>8mm x 25mm</t>
  </si>
  <si>
    <t>https://www.mcmaster.com/94036A425</t>
  </si>
  <si>
    <t>Rear Sprocket Cassette 11-32T</t>
  </si>
  <si>
    <t>Allow multiple gear ratios between gear box and rear wheel</t>
  </si>
  <si>
    <t>Nickel Plated Steel</t>
  </si>
  <si>
    <t>7.9" x 7.9" x 7.9"</t>
  </si>
  <si>
    <t>https://www.amazon.com/Shimano-CS-HG500-10-cassette-bicicleta-velocidades/dp/B00WLFTGQQ/ref=sr_1_2?crid=1MY8I6V4MZKJ8&amp;dchild=1&amp;keywords=10+speed+road+bike+cassette+11-32&amp;qid=1596511549&amp;sprefix=bike+cassette+11-32+10%2Caps%2C322&amp;sr=8-2</t>
  </si>
  <si>
    <t>Freehub</t>
  </si>
  <si>
    <t>10 speed freehub</t>
  </si>
  <si>
    <t>Allow one way clutch for pedalling and room for 10 speed cassette</t>
  </si>
  <si>
    <t>2.2" x 1.5" x 1.5"</t>
  </si>
  <si>
    <t>https://www.amazon.com/Shimano-RM33-10-Speed-Freehub-Body/dp/B0189NWHX2/ref=sr_1_1?dchild=1&amp;keywords=10+speed+freehub&amp;qid=1596512647&amp;sr=8-1</t>
  </si>
  <si>
    <t>Wheel</t>
  </si>
  <si>
    <t>26" Rear wheel</t>
  </si>
  <si>
    <t>Transfer power from drive train to the ground for propulsion</t>
  </si>
  <si>
    <t>26"d x 7"</t>
  </si>
  <si>
    <t>https://www.amazon.com/WheelMaster-Bicycle-Wheel-2-125-Steel/dp/B000AO7DC4/ref=sr_1_2?dchild=1&amp;keywords=26+rear+bike+wheel&amp;qid=1596512913&amp;sr=8-2</t>
  </si>
  <si>
    <t>16" Front Wheel</t>
  </si>
  <si>
    <t>Balance, steering, and stability</t>
  </si>
  <si>
    <t>16"d x 6"</t>
  </si>
  <si>
    <t>https://www.amazon.com/Wheel-Master-Front-Bicycle-Silver/dp/B000AO3GKC/ref=sr_1_2?dchild=1&amp;keywords=16+front+bike+wheel&amp;qid=1596513069&amp;sr=8-2</t>
  </si>
  <si>
    <t>Tube</t>
  </si>
  <si>
    <t>Rear Tube</t>
  </si>
  <si>
    <t>Hold air pressure between rim and tire</t>
  </si>
  <si>
    <t>Rubber</t>
  </si>
  <si>
    <t>1.9" x 4.5" x 2.7"</t>
  </si>
  <si>
    <t>https://www.amazon.com/Bell-STANDARD-Tube-26-1-75-2-25/dp/B000AAYBHI/ref=sr_1_2?crid=36O7ZXOWOPZWA&amp;dchild=1&amp;keywords=26+inch+bike+tube&amp;qid=1596513235&amp;sprefix=26%22+%2Caps%2C271&amp;sr=8-2</t>
  </si>
  <si>
    <t>Tire</t>
  </si>
  <si>
    <t>Rear Tire</t>
  </si>
  <si>
    <t>Provide traction between HPV and riding surface</t>
  </si>
  <si>
    <t>26"d x 1.95"</t>
  </si>
  <si>
    <t>https://www.amazon.com/Kenda-Commuter-Cruiser-Bicycle-26-Inch/dp/B00KXXH2QE/ref=sr_1_8?crid=1XJWIMB6G61ZZ&amp;dchild=1&amp;keywords=26+road+bike+tires&amp;qid=1596513600&amp;sprefix=26%22+roa%2Caps%2C260&amp;sr=8-8</t>
  </si>
  <si>
    <t>Front Tube</t>
  </si>
  <si>
    <t>1.8" x 2.6" x 4.5"</t>
  </si>
  <si>
    <t>https://www.amazon.com/Bell-16-Inch-Universal-1-75-Inch-2-25-Inch/dp/B003CUDJ3U/ref=sr_1_4?crid=3SCRH25QKPM1T&amp;dchild=1&amp;keywords=16+inch+bike+tube&amp;qid=1596513673&amp;sprefix=16+%2Caps%2C274&amp;sr=8-4</t>
  </si>
  <si>
    <t>Front Tire</t>
  </si>
  <si>
    <t>16"d x 1.75"</t>
  </si>
  <si>
    <t>https://www.amazon.com/Continental-Ride-Trekking-Bicycle-16x1-75/dp/B01FTD9SPK/ref=sr_1_9?dchild=1&amp;keywords=16%2Binch%2Bbike%2Btire&amp;qid=1596513751&amp;sr=8-9&amp;th=1&amp;psc=1</t>
  </si>
  <si>
    <t>Chain</t>
  </si>
  <si>
    <t>Transfer power from gear box to rear wheel</t>
  </si>
  <si>
    <t>0.3125" x 20'</t>
  </si>
  <si>
    <t>https://www.mcmaster.com/6261K173</t>
  </si>
  <si>
    <t>Master Link</t>
  </si>
  <si>
    <t>Chain Master Link</t>
  </si>
  <si>
    <t>Connect chain ends together</t>
  </si>
  <si>
    <t>03125" x 0.312</t>
  </si>
  <si>
    <t>https://www.mcmaster.com/6261K193</t>
  </si>
  <si>
    <t>Crank Set</t>
  </si>
  <si>
    <t>Transfer Power from user to gear box</t>
  </si>
  <si>
    <t>Aluminum</t>
  </si>
  <si>
    <t>7" x 1.25" x 1"</t>
  </si>
  <si>
    <t>https://www.amazon.com/BAFANG-Electric-Essential-Accessary-Accessories/dp/B07B7D6VFP/ref=sr_1_3?dchild=1&amp;keywords=bike+crank+arms&amp;qid=1596516482&amp;sr=8-3</t>
  </si>
  <si>
    <t>Pedals</t>
  </si>
  <si>
    <t>Provide platform for user to input power to gear box</t>
  </si>
  <si>
    <t>Steel/ Aluminum</t>
  </si>
  <si>
    <t>4" x 4" x 1"</t>
  </si>
  <si>
    <t>https://www.amazon.com/HEPINGJIANGENBO-Mountain-Pedal-ZP-109S-Platform/dp/B083TGJ74V/ref=sr_1_6?dchild=1&amp;keywords=bike+clip+pedals&amp;qid=1596516665&amp;sr=8-6</t>
  </si>
  <si>
    <t>Steering</t>
  </si>
  <si>
    <t>Threaded Headset</t>
  </si>
  <si>
    <t>Attaches the steering stem to the fork inside of the head tube</t>
  </si>
  <si>
    <t>1" diameter</t>
  </si>
  <si>
    <t>https://www.sgvbicycles.com/products/1-threaded-fixie-track-road-bike-headset-1-black-html?variant=32746310543&amp;utm_medium=cpc&amp;utm_source=google&amp;utm_campaign=Google%20Shopping</t>
  </si>
  <si>
    <t>Threaded Fork</t>
  </si>
  <si>
    <t>Attaches the headset to the front bike wheel</t>
  </si>
  <si>
    <t>High tensile steel</t>
  </si>
  <si>
    <t>1" d, 35 mm rake, 165 mm steerer length</t>
  </si>
  <si>
    <t>https://www.brandscycle.com/product/sunlite-threaded-mx-fork-16-inch-231941-1.htm?variations=923855</t>
  </si>
  <si>
    <t>Stem</t>
  </si>
  <si>
    <t>Attaches the handle bar to fork rake inside of head tube</t>
  </si>
  <si>
    <t xml:space="preserve">1" od x 6' </t>
  </si>
  <si>
    <t>https://www.mcmaster.com/steel-tubing/od~1inches/</t>
  </si>
  <si>
    <t>Handlebar</t>
  </si>
  <si>
    <t>Attaches to the stem</t>
  </si>
  <si>
    <t>31.8 mm riser, 690 mm</t>
  </si>
  <si>
    <t>Head tube</t>
  </si>
  <si>
    <t>Attaches stem and fork rake</t>
  </si>
  <si>
    <t>1" id x 1.5" od x 1ft</t>
  </si>
  <si>
    <t>Total Cost Estimate: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</si>
</sst>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A2D3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4" fontId="7" fillId="0" borderId="1" xfId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44" fontId="6" fillId="0" borderId="0" xfId="1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4" fillId="0" borderId="1" xfId="4" applyBorder="1"/>
    <xf numFmtId="0" fontId="4" fillId="0" borderId="1" xfId="4" applyBorder="1" applyAlignment="1">
      <alignment wrapText="1"/>
    </xf>
    <xf numFmtId="44" fontId="4" fillId="0" borderId="1" xfId="1" applyFont="1" applyBorder="1"/>
    <xf numFmtId="44" fontId="6" fillId="0" borderId="0" xfId="0" applyNumberFormat="1" applyFont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2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3" applyBorder="1" applyAlignment="1">
      <alignment wrapText="1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44" fontId="6" fillId="2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 wrapText="1"/>
    </xf>
    <xf numFmtId="44" fontId="6" fillId="2" borderId="2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0" borderId="1" xfId="1" applyNumberFormat="1" applyFont="1" applyBorder="1"/>
    <xf numFmtId="164" fontId="6" fillId="2" borderId="2" xfId="1" applyNumberFormat="1" applyFont="1" applyFill="1" applyBorder="1" applyAlignment="1">
      <alignment vertical="center"/>
    </xf>
    <xf numFmtId="164" fontId="6" fillId="0" borderId="0" xfId="1" applyNumberFormat="1" applyFont="1" applyAlignment="1">
      <alignment vertical="center"/>
    </xf>
    <xf numFmtId="8" fontId="6" fillId="0" borderId="1" xfId="1" applyNumberFormat="1" applyFont="1" applyBorder="1" applyAlignment="1">
      <alignment vertical="center"/>
    </xf>
    <xf numFmtId="0" fontId="5" fillId="0" borderId="0" xfId="2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5">
    <cellStyle name="Currency" xfId="1" builtinId="4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himano-RM33-10-Speed-Freehub-Body/dp/B0189NWHX2/ref=sr_1_1?dchild=1&amp;keywords=10+speed+freehub&amp;qid=1596512647&amp;sr=8-1" TargetMode="External"/><Relationship Id="rId13" Type="http://schemas.openxmlformats.org/officeDocument/2006/relationships/hyperlink" Target="https://www.amazon.com/Bell-16-Inch-Universal-1-75-Inch-2-25-Inch/dp/B003CUDJ3U/ref=sr_1_4?crid=3SCRH25QKPM1T&amp;dchild=1&amp;keywords=16+inch+bike+tube&amp;qid=1596513673&amp;sprefix=16+%2Caps%2C274&amp;sr=8-4" TargetMode="External"/><Relationship Id="rId18" Type="http://schemas.openxmlformats.org/officeDocument/2006/relationships/hyperlink" Target="https://www.google.com/shopping/product/15581466065246464173?q=high+density+polyurethane+foam&amp;rlz=1C1CHZL_enUS754US754&amp;biw=1280&amp;bih=577&amp;prds=epd:17692187113477726924,local:1,prmr:2&amp;sa=X&amp;ved=0ahUKEwiw1uXXzILrAhUlJjQIHcmQDxwQ8wIIgQY" TargetMode="External"/><Relationship Id="rId3" Type="http://schemas.openxmlformats.org/officeDocument/2006/relationships/hyperlink" Target="https://www.sgvbicycles.com/products/1-threaded-fixie-track-road-bike-headset-1-black-html?variant=32746310543&amp;utm_medium=cpc&amp;utm_source=google&amp;utm_campaign=Google%20Shopping" TargetMode="External"/><Relationship Id="rId7" Type="http://schemas.openxmlformats.org/officeDocument/2006/relationships/hyperlink" Target="https://www.amazon.com/Shimano-CS-HG500-10-cassette-bicicleta-velocidades/dp/B00WLFTGQQ/ref=sr_1_2?crid=1MY8I6V4MZKJ8&amp;dchild=1&amp;keywords=10+speed+road+bike+cassette+11-32&amp;qid=1596511549&amp;sprefix=bike+cassette+11-32+10%2Caps%2C322&amp;sr=8-2" TargetMode="External"/><Relationship Id="rId12" Type="http://schemas.openxmlformats.org/officeDocument/2006/relationships/hyperlink" Target="https://www.amazon.com/Kenda-Commuter-Cruiser-Bicycle-26-Inch/dp/B00KXXH2QE/ref=sr_1_8?crid=1XJWIMB6G61ZZ&amp;dchild=1&amp;keywords=26+road+bike+tires&amp;qid=1596513600&amp;sprefix=26%22+roa%2Caps%2C260&amp;sr=8-8" TargetMode="External"/><Relationship Id="rId17" Type="http://schemas.openxmlformats.org/officeDocument/2006/relationships/hyperlink" Target="https://www.metalsdepot.com/steel-products/steel-rectangle-tube" TargetMode="External"/><Relationship Id="rId2" Type="http://schemas.openxmlformats.org/officeDocument/2006/relationships/hyperlink" Target="https://www.brandscycle.com/product/sunlite-threaded-mx-fork-16-inch-231941-1.htm?variations=923855" TargetMode="External"/><Relationship Id="rId16" Type="http://schemas.openxmlformats.org/officeDocument/2006/relationships/hyperlink" Target="https://www.amazon.com/HEPINGJIANGENBO-Mountain-Pedal-ZP-109S-Platform/dp/B083TGJ74V/ref=sr_1_6?dchild=1&amp;keywords=bike+clip+pedals&amp;qid=1596516665&amp;sr=8-6" TargetMode="External"/><Relationship Id="rId1" Type="http://schemas.openxmlformats.org/officeDocument/2006/relationships/hyperlink" Target="https://www.interstateplastics.com/Polypropylene-Copoly-copolymer-Natural-Sheet-PRONEQ~SH.php?sku=PRONEQ+SH&amp;vid=20200803165824-5p&amp;dim2=24&amp;dim3=12&amp;thickness=0.250&amp;qty=2&amp;recalculate.x=88&amp;recalculate.y=13" TargetMode="External"/><Relationship Id="rId6" Type="http://schemas.openxmlformats.org/officeDocument/2006/relationships/hyperlink" Target="https://www.mcmaster.com/steel-tubing/od~1inches/" TargetMode="External"/><Relationship Id="rId11" Type="http://schemas.openxmlformats.org/officeDocument/2006/relationships/hyperlink" Target="https://www.amazon.com/Bell-STANDARD-Tube-26-1-75-2-25/dp/B000AAYBHI/ref=sr_1_2?crid=36O7ZXOWOPZWA&amp;dchild=1&amp;keywords=26+inch+bike+tube&amp;qid=1596513235&amp;sprefix=26%22+%2Caps%2C271&amp;sr=8-2" TargetMode="External"/><Relationship Id="rId5" Type="http://schemas.openxmlformats.org/officeDocument/2006/relationships/hyperlink" Target="https://www.mcmaster.com/steel-tubing/od~1inches/" TargetMode="External"/><Relationship Id="rId15" Type="http://schemas.openxmlformats.org/officeDocument/2006/relationships/hyperlink" Target="https://www.amazon.com/BAFANG-Electric-Essential-Accessary-Accessories/dp/B07B7D6VFP/ref=sr_1_3?dchild=1&amp;keywords=bike+crank+arms&amp;qid=1596516482&amp;sr=8-3" TargetMode="External"/><Relationship Id="rId10" Type="http://schemas.openxmlformats.org/officeDocument/2006/relationships/hyperlink" Target="https://www.amazon.com/Wheel-Master-Front-Bicycle-Silver/dp/B000AO3GKC/ref=sr_1_2?dchild=1&amp;keywords=16+front+bike+wheel&amp;qid=1596513069&amp;sr=8-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simpsonraceproducts.com/products/simpson-platinum-plus-5-point-harnesses?gclid=EAIaIQobChMIjorDpNCA6wIVEhLnCh1lDQY0EAYYBiABEgLBdvD_BwE&amp;gclsrc=aw.ds" TargetMode="External"/><Relationship Id="rId9" Type="http://schemas.openxmlformats.org/officeDocument/2006/relationships/hyperlink" Target="https://www.amazon.com/WheelMaster-Bicycle-Wheel-2-125-Steel/dp/B000AO7DC4/ref=sr_1_2?dchild=1&amp;keywords=26+rear+bike+wheel&amp;qid=1596512913&amp;sr=8-2" TargetMode="External"/><Relationship Id="rId14" Type="http://schemas.openxmlformats.org/officeDocument/2006/relationships/hyperlink" Target="https://www.amazon.com/Continental-Ride-Trekking-Bicycle-16x1-75/dp/B01FTD9SPK/ref=sr_1_9?dchild=1&amp;keywords=16%2Binch%2Bbike%2Btire&amp;qid=1596513751&amp;sr=8-9&amp;th=1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topLeftCell="A55" zoomScaleNormal="100" workbookViewId="0">
      <selection activeCell="J59" sqref="J59"/>
    </sheetView>
  </sheetViews>
  <sheetFormatPr defaultColWidth="11.125" defaultRowHeight="14.85"/>
  <cols>
    <col min="1" max="1" width="7.125" style="1" bestFit="1" customWidth="1"/>
    <col min="2" max="2" width="13.5" style="21" customWidth="1"/>
    <col min="3" max="3" width="4.625" style="1" bestFit="1" customWidth="1"/>
    <col min="4" max="4" width="22.5" style="10" customWidth="1"/>
    <col min="5" max="5" width="19.5" style="10" customWidth="1"/>
    <col min="6" max="6" width="19.625" style="1" customWidth="1"/>
    <col min="7" max="7" width="22.875" style="1" customWidth="1"/>
    <col min="8" max="8" width="11.25" style="40" bestFit="1" customWidth="1"/>
    <col min="9" max="9" width="13" style="9" customWidth="1"/>
    <col min="10" max="10" width="52.625" style="10" bestFit="1" customWidth="1"/>
    <col min="11" max="16384" width="11.125" style="1"/>
  </cols>
  <sheetData>
    <row r="1" spans="1:10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9"/>
    </row>
    <row r="3" spans="1:10">
      <c r="A3" s="47"/>
      <c r="B3" s="48"/>
      <c r="C3" s="48"/>
      <c r="D3" s="48"/>
      <c r="E3" s="48"/>
      <c r="F3" s="48"/>
      <c r="G3" s="48"/>
      <c r="H3" s="48"/>
      <c r="I3" s="48"/>
      <c r="J3" s="49"/>
    </row>
    <row r="4" spans="1:10">
      <c r="A4" s="2" t="s">
        <v>2</v>
      </c>
      <c r="B4" s="19" t="s">
        <v>3</v>
      </c>
      <c r="C4" s="2" t="s">
        <v>4</v>
      </c>
      <c r="D4" s="6" t="s">
        <v>5</v>
      </c>
      <c r="E4" s="6" t="s">
        <v>6</v>
      </c>
      <c r="F4" s="2" t="s">
        <v>7</v>
      </c>
      <c r="G4" s="2" t="s">
        <v>8</v>
      </c>
      <c r="H4" s="34" t="s">
        <v>9</v>
      </c>
      <c r="I4" s="7" t="s">
        <v>10</v>
      </c>
      <c r="J4" s="22" t="s">
        <v>11</v>
      </c>
    </row>
    <row r="5" spans="1:10">
      <c r="A5" s="26">
        <v>1</v>
      </c>
      <c r="B5" s="27" t="s">
        <v>12</v>
      </c>
      <c r="C5" s="28"/>
      <c r="D5" s="29"/>
      <c r="E5" s="29"/>
      <c r="F5" s="28"/>
      <c r="G5" s="28"/>
      <c r="H5" s="35"/>
      <c r="I5" s="30"/>
      <c r="J5" s="29"/>
    </row>
    <row r="6" spans="1:10">
      <c r="A6" s="2"/>
      <c r="B6" s="19"/>
      <c r="C6" s="3">
        <v>20</v>
      </c>
      <c r="D6" s="4" t="s">
        <v>13</v>
      </c>
      <c r="E6" s="4" t="s">
        <v>14</v>
      </c>
      <c r="F6" s="3" t="s">
        <v>15</v>
      </c>
      <c r="G6" s="3" t="s">
        <v>16</v>
      </c>
      <c r="H6" s="41">
        <v>14.49</v>
      </c>
      <c r="I6" s="8">
        <f>C6*H6</f>
        <v>289.8</v>
      </c>
      <c r="J6" s="4" t="s">
        <v>17</v>
      </c>
    </row>
    <row r="7" spans="1:10" ht="29.45">
      <c r="A7" s="3"/>
      <c r="B7" s="20"/>
      <c r="C7" s="3">
        <v>10</v>
      </c>
      <c r="D7" s="4" t="s">
        <v>18</v>
      </c>
      <c r="E7" s="4" t="s">
        <v>19</v>
      </c>
      <c r="F7" s="3" t="s">
        <v>20</v>
      </c>
      <c r="G7" s="3" t="s">
        <v>21</v>
      </c>
      <c r="H7" s="41">
        <v>13.99</v>
      </c>
      <c r="I7" s="8">
        <f t="shared" ref="I7:I10" si="0">C7*H7</f>
        <v>139.9</v>
      </c>
      <c r="J7" s="4" t="s">
        <v>17</v>
      </c>
    </row>
    <row r="8" spans="1:10" ht="73.7">
      <c r="A8" s="3"/>
      <c r="B8" s="20"/>
      <c r="C8" s="3">
        <v>20</v>
      </c>
      <c r="D8" s="4" t="s">
        <v>22</v>
      </c>
      <c r="E8" s="4" t="s">
        <v>23</v>
      </c>
      <c r="F8" s="3" t="s">
        <v>24</v>
      </c>
      <c r="G8" s="3" t="s">
        <v>25</v>
      </c>
      <c r="H8" s="41">
        <v>9</v>
      </c>
      <c r="I8" s="8">
        <f t="shared" si="0"/>
        <v>180</v>
      </c>
      <c r="J8" s="4" t="s">
        <v>17</v>
      </c>
    </row>
    <row r="9" spans="1:10" ht="34.9" customHeight="1">
      <c r="A9" s="3"/>
      <c r="B9" s="20"/>
      <c r="C9" s="3">
        <v>1</v>
      </c>
      <c r="D9" s="5" t="s">
        <v>26</v>
      </c>
      <c r="E9" s="4" t="s">
        <v>27</v>
      </c>
      <c r="F9" s="3" t="s">
        <v>28</v>
      </c>
      <c r="G9" s="5" t="s">
        <v>29</v>
      </c>
      <c r="H9" s="41">
        <v>986</v>
      </c>
      <c r="I9" s="8">
        <f t="shared" si="0"/>
        <v>986</v>
      </c>
      <c r="J9" s="4" t="s">
        <v>30</v>
      </c>
    </row>
    <row r="10" spans="1:10" ht="59.1">
      <c r="A10" s="3"/>
      <c r="B10" s="20"/>
      <c r="C10" s="3">
        <v>2</v>
      </c>
      <c r="D10" s="11" t="s">
        <v>31</v>
      </c>
      <c r="E10" s="4" t="s">
        <v>32</v>
      </c>
      <c r="F10" s="4" t="s">
        <v>33</v>
      </c>
      <c r="G10" s="3" t="s">
        <v>34</v>
      </c>
      <c r="H10" s="41">
        <v>41.12</v>
      </c>
      <c r="I10" s="8">
        <f t="shared" si="0"/>
        <v>82.24</v>
      </c>
      <c r="J10" s="12" t="s">
        <v>35</v>
      </c>
    </row>
    <row r="11" spans="1:10">
      <c r="A11" s="3"/>
      <c r="B11" s="20"/>
      <c r="C11" s="3"/>
      <c r="D11" s="4"/>
      <c r="E11" s="4"/>
      <c r="F11" s="3"/>
      <c r="G11" s="3"/>
      <c r="H11" s="36"/>
      <c r="I11" s="8"/>
      <c r="J11" s="4"/>
    </row>
    <row r="12" spans="1:10" s="33" customFormat="1" ht="29.45">
      <c r="A12" s="26">
        <v>2</v>
      </c>
      <c r="B12" s="27" t="s">
        <v>36</v>
      </c>
      <c r="C12" s="28"/>
      <c r="D12" s="28"/>
      <c r="E12" s="28"/>
      <c r="F12" s="28"/>
      <c r="G12" s="28"/>
      <c r="H12" s="37"/>
      <c r="I12" s="28"/>
      <c r="J12" s="28"/>
    </row>
    <row r="13" spans="1:10" ht="29.45">
      <c r="A13" s="3">
        <v>2.1</v>
      </c>
      <c r="B13" s="31" t="s">
        <v>36</v>
      </c>
      <c r="C13" s="3">
        <v>1</v>
      </c>
      <c r="D13" s="4" t="s">
        <v>37</v>
      </c>
      <c r="E13" s="4" t="s">
        <v>38</v>
      </c>
      <c r="F13" s="3" t="s">
        <v>39</v>
      </c>
      <c r="G13" s="3" t="s">
        <v>40</v>
      </c>
      <c r="H13" s="41">
        <v>10</v>
      </c>
      <c r="I13" s="8">
        <f>H13*C13</f>
        <v>10</v>
      </c>
      <c r="J13" s="4" t="s">
        <v>41</v>
      </c>
    </row>
    <row r="14" spans="1:10">
      <c r="A14" s="26">
        <v>3</v>
      </c>
      <c r="B14" s="27" t="s">
        <v>42</v>
      </c>
      <c r="C14" s="28"/>
      <c r="D14" s="29"/>
      <c r="E14" s="29"/>
      <c r="F14" s="28"/>
      <c r="G14" s="28"/>
      <c r="H14" s="35"/>
      <c r="I14" s="30"/>
      <c r="J14" s="29"/>
    </row>
    <row r="15" spans="1:10" ht="29.45">
      <c r="A15" s="3">
        <v>3.1</v>
      </c>
      <c r="B15" s="20" t="s">
        <v>43</v>
      </c>
      <c r="C15" s="3">
        <v>1</v>
      </c>
      <c r="D15" s="4" t="s">
        <v>44</v>
      </c>
      <c r="E15" s="4" t="s">
        <v>45</v>
      </c>
      <c r="F15" s="3" t="s">
        <v>46</v>
      </c>
      <c r="G15" s="3" t="s">
        <v>47</v>
      </c>
      <c r="H15" s="36">
        <v>16</v>
      </c>
      <c r="I15" s="41">
        <v>16</v>
      </c>
      <c r="J15" s="42" t="s">
        <v>48</v>
      </c>
    </row>
    <row r="16" spans="1:10" ht="63.75">
      <c r="A16" s="3">
        <v>3.2</v>
      </c>
      <c r="B16" s="20" t="s">
        <v>49</v>
      </c>
      <c r="C16" s="3">
        <v>1</v>
      </c>
      <c r="D16" s="4" t="s">
        <v>50</v>
      </c>
      <c r="E16" s="4" t="s">
        <v>51</v>
      </c>
      <c r="F16" s="4" t="s">
        <v>52</v>
      </c>
      <c r="G16" s="3" t="s">
        <v>53</v>
      </c>
      <c r="H16" s="36">
        <v>48</v>
      </c>
      <c r="I16" s="41">
        <v>96</v>
      </c>
      <c r="J16" s="42" t="s">
        <v>54</v>
      </c>
    </row>
    <row r="17" spans="1:12" ht="51">
      <c r="A17" s="3">
        <v>3.3</v>
      </c>
      <c r="B17" s="20" t="s">
        <v>55</v>
      </c>
      <c r="C17" s="3">
        <v>1</v>
      </c>
      <c r="D17" s="4" t="s">
        <v>56</v>
      </c>
      <c r="E17" s="4" t="s">
        <v>57</v>
      </c>
      <c r="F17" s="4" t="s">
        <v>58</v>
      </c>
      <c r="G17" s="3" t="s">
        <v>59</v>
      </c>
      <c r="H17" s="36">
        <v>170</v>
      </c>
      <c r="I17" s="8">
        <v>170</v>
      </c>
      <c r="J17" s="23" t="s">
        <v>60</v>
      </c>
    </row>
    <row r="18" spans="1:12">
      <c r="A18" s="26">
        <v>4</v>
      </c>
      <c r="B18" s="27" t="s">
        <v>61</v>
      </c>
      <c r="C18" s="28"/>
      <c r="D18" s="29"/>
      <c r="E18" s="29"/>
      <c r="F18" s="28"/>
      <c r="G18" s="28"/>
      <c r="H18" s="35"/>
      <c r="I18" s="30"/>
      <c r="J18" s="29"/>
    </row>
    <row r="19" spans="1:12" ht="29.45">
      <c r="A19" s="3">
        <v>4.0999999999999996</v>
      </c>
      <c r="B19" s="20"/>
      <c r="C19" s="3">
        <v>1</v>
      </c>
      <c r="D19" s="13" t="s">
        <v>62</v>
      </c>
      <c r="E19" s="4" t="s">
        <v>63</v>
      </c>
      <c r="F19" s="3" t="s">
        <v>64</v>
      </c>
      <c r="G19" s="3" t="s">
        <v>65</v>
      </c>
      <c r="H19" s="36">
        <v>40.520000000000003</v>
      </c>
      <c r="I19" s="8">
        <v>40.520000000000003</v>
      </c>
      <c r="J19" s="24" t="s">
        <v>66</v>
      </c>
    </row>
    <row r="20" spans="1:12" ht="29.45">
      <c r="A20" s="3">
        <v>4.2</v>
      </c>
      <c r="B20" s="20"/>
      <c r="C20" s="3">
        <v>1</v>
      </c>
      <c r="D20" s="13" t="s">
        <v>62</v>
      </c>
      <c r="E20" s="4" t="s">
        <v>63</v>
      </c>
      <c r="F20" s="3" t="s">
        <v>64</v>
      </c>
      <c r="G20" s="3" t="s">
        <v>67</v>
      </c>
      <c r="H20" s="36">
        <v>37.979999999999997</v>
      </c>
      <c r="I20" s="8">
        <v>37.979999999999997</v>
      </c>
      <c r="J20" s="24" t="s">
        <v>68</v>
      </c>
    </row>
    <row r="21" spans="1:12">
      <c r="A21" s="26">
        <v>5</v>
      </c>
      <c r="B21" s="27" t="s">
        <v>69</v>
      </c>
      <c r="C21" s="28"/>
      <c r="D21" s="29"/>
      <c r="E21" s="29"/>
      <c r="F21" s="28"/>
      <c r="G21" s="28"/>
      <c r="H21" s="35"/>
      <c r="I21" s="30"/>
      <c r="J21" s="29"/>
    </row>
    <row r="22" spans="1:12" ht="44.25">
      <c r="A22" s="18">
        <v>5.0999999999999996</v>
      </c>
      <c r="B22" s="20" t="s">
        <v>70</v>
      </c>
      <c r="C22" s="3">
        <v>1</v>
      </c>
      <c r="D22" s="4" t="s">
        <v>71</v>
      </c>
      <c r="E22" s="4" t="s">
        <v>72</v>
      </c>
      <c r="F22" s="3" t="s">
        <v>64</v>
      </c>
      <c r="G22" s="3" t="s">
        <v>73</v>
      </c>
      <c r="H22" s="36">
        <v>35.32</v>
      </c>
      <c r="I22" s="8">
        <f>H22*C22</f>
        <v>35.32</v>
      </c>
      <c r="J22" s="4" t="s">
        <v>74</v>
      </c>
      <c r="L22" s="17"/>
    </row>
    <row r="23" spans="1:12" ht="29.45">
      <c r="A23" s="18">
        <v>5.2</v>
      </c>
      <c r="B23" s="20" t="s">
        <v>75</v>
      </c>
      <c r="C23" s="3">
        <v>1</v>
      </c>
      <c r="D23" s="4" t="s">
        <v>76</v>
      </c>
      <c r="E23" s="4" t="s">
        <v>77</v>
      </c>
      <c r="F23" s="3" t="s">
        <v>78</v>
      </c>
      <c r="G23" s="3" t="s">
        <v>79</v>
      </c>
      <c r="H23" s="36">
        <f>151.89/4</f>
        <v>37.972499999999997</v>
      </c>
      <c r="I23" s="8">
        <f>H23*C23</f>
        <v>37.972499999999997</v>
      </c>
      <c r="J23" s="4" t="s">
        <v>80</v>
      </c>
    </row>
    <row r="24" spans="1:12" ht="29.45">
      <c r="A24" s="18">
        <v>5.3</v>
      </c>
      <c r="B24" s="20" t="s">
        <v>75</v>
      </c>
      <c r="C24" s="3">
        <v>1</v>
      </c>
      <c r="D24" s="4" t="s">
        <v>81</v>
      </c>
      <c r="E24" s="4" t="s">
        <v>77</v>
      </c>
      <c r="F24" s="3" t="s">
        <v>78</v>
      </c>
      <c r="G24" s="3" t="s">
        <v>79</v>
      </c>
      <c r="H24" s="36">
        <f>151.89/4</f>
        <v>37.972499999999997</v>
      </c>
      <c r="I24" s="8">
        <f>H24*C24</f>
        <v>37.972499999999997</v>
      </c>
      <c r="J24" s="4" t="s">
        <v>80</v>
      </c>
    </row>
    <row r="25" spans="1:12" ht="44.25">
      <c r="A25" s="18">
        <v>5.4</v>
      </c>
      <c r="B25" s="20" t="s">
        <v>82</v>
      </c>
      <c r="C25" s="3">
        <v>1</v>
      </c>
      <c r="D25" s="4" t="s">
        <v>83</v>
      </c>
      <c r="E25" s="4" t="s">
        <v>84</v>
      </c>
      <c r="F25" s="3" t="s">
        <v>85</v>
      </c>
      <c r="G25" s="3" t="s">
        <v>86</v>
      </c>
      <c r="H25" s="36">
        <v>106.84</v>
      </c>
      <c r="I25" s="8">
        <f>H25*C25</f>
        <v>106.84</v>
      </c>
      <c r="J25" s="4" t="s">
        <v>87</v>
      </c>
    </row>
    <row r="26" spans="1:12" ht="29.45">
      <c r="A26" s="18">
        <v>5.5</v>
      </c>
      <c r="B26" s="20" t="s">
        <v>88</v>
      </c>
      <c r="C26" s="3">
        <v>1</v>
      </c>
      <c r="D26" s="4" t="s">
        <v>88</v>
      </c>
      <c r="E26" s="4" t="s">
        <v>89</v>
      </c>
      <c r="F26" s="3" t="s">
        <v>85</v>
      </c>
      <c r="G26" s="3" t="s">
        <v>90</v>
      </c>
      <c r="H26" s="36">
        <v>10.51</v>
      </c>
      <c r="I26" s="8">
        <f>H26*C26</f>
        <v>10.51</v>
      </c>
      <c r="J26" s="4" t="s">
        <v>91</v>
      </c>
    </row>
    <row r="27" spans="1:12" ht="44.25">
      <c r="A27" s="18">
        <v>5.6</v>
      </c>
      <c r="B27" s="20" t="s">
        <v>92</v>
      </c>
      <c r="C27" s="3">
        <v>1</v>
      </c>
      <c r="D27" s="4" t="s">
        <v>92</v>
      </c>
      <c r="E27" s="4" t="s">
        <v>93</v>
      </c>
      <c r="F27" s="3" t="s">
        <v>85</v>
      </c>
      <c r="G27" s="3" t="s">
        <v>94</v>
      </c>
      <c r="H27" s="36">
        <v>106.84</v>
      </c>
      <c r="I27" s="8">
        <f>H27*C27</f>
        <v>106.84</v>
      </c>
      <c r="J27" s="4" t="s">
        <v>87</v>
      </c>
    </row>
    <row r="28" spans="1:12" ht="44.25">
      <c r="A28" s="18">
        <v>5.7</v>
      </c>
      <c r="B28" s="20" t="s">
        <v>95</v>
      </c>
      <c r="C28" s="3">
        <v>1</v>
      </c>
      <c r="D28" s="4" t="s">
        <v>96</v>
      </c>
      <c r="E28" s="4" t="s">
        <v>97</v>
      </c>
      <c r="F28" s="3" t="s">
        <v>85</v>
      </c>
      <c r="G28" s="3" t="s">
        <v>98</v>
      </c>
      <c r="H28" s="36">
        <v>106.84</v>
      </c>
      <c r="I28" s="8">
        <f>H28*C28</f>
        <v>106.84</v>
      </c>
      <c r="J28" s="4" t="s">
        <v>87</v>
      </c>
    </row>
    <row r="29" spans="1:12" ht="29.45">
      <c r="A29" s="18">
        <v>5.8</v>
      </c>
      <c r="B29" s="20" t="s">
        <v>99</v>
      </c>
      <c r="C29" s="3">
        <v>1</v>
      </c>
      <c r="D29" s="4" t="s">
        <v>100</v>
      </c>
      <c r="E29" s="4" t="s">
        <v>77</v>
      </c>
      <c r="F29" s="3" t="s">
        <v>78</v>
      </c>
      <c r="G29" s="3" t="s">
        <v>101</v>
      </c>
      <c r="H29" s="36">
        <f>151.89/4</f>
        <v>37.972499999999997</v>
      </c>
      <c r="I29" s="8">
        <f>H29*C29</f>
        <v>37.972499999999997</v>
      </c>
      <c r="J29" s="4" t="s">
        <v>80</v>
      </c>
    </row>
    <row r="30" spans="1:12" ht="29.45">
      <c r="A30" s="18">
        <v>5.9</v>
      </c>
      <c r="B30" s="20" t="s">
        <v>102</v>
      </c>
      <c r="C30" s="3">
        <v>1</v>
      </c>
      <c r="D30" s="4" t="s">
        <v>103</v>
      </c>
      <c r="E30" s="4" t="s">
        <v>104</v>
      </c>
      <c r="F30" s="3" t="s">
        <v>85</v>
      </c>
      <c r="G30" s="3" t="s">
        <v>105</v>
      </c>
      <c r="H30" s="36">
        <v>106.84</v>
      </c>
      <c r="I30" s="8">
        <f>H30*C30</f>
        <v>106.84</v>
      </c>
      <c r="J30" s="4" t="s">
        <v>87</v>
      </c>
    </row>
    <row r="31" spans="1:12" ht="29.45">
      <c r="A31" s="18">
        <v>5.0999999999999996</v>
      </c>
      <c r="B31" s="20" t="s">
        <v>106</v>
      </c>
      <c r="C31" s="3">
        <v>1</v>
      </c>
      <c r="D31" s="4" t="s">
        <v>107</v>
      </c>
      <c r="E31" s="4" t="s">
        <v>108</v>
      </c>
      <c r="F31" s="3" t="s">
        <v>85</v>
      </c>
      <c r="G31" s="3" t="s">
        <v>109</v>
      </c>
      <c r="H31" s="36">
        <v>10.51</v>
      </c>
      <c r="I31" s="8">
        <f>H31*C31</f>
        <v>10.51</v>
      </c>
      <c r="J31" s="4" t="s">
        <v>91</v>
      </c>
    </row>
    <row r="32" spans="1:12" ht="29.45">
      <c r="A32" s="18">
        <v>5.1100000000000003</v>
      </c>
      <c r="B32" s="20" t="s">
        <v>110</v>
      </c>
      <c r="C32" s="3">
        <v>1</v>
      </c>
      <c r="D32" s="4" t="s">
        <v>111</v>
      </c>
      <c r="E32" s="4" t="s">
        <v>77</v>
      </c>
      <c r="F32" s="3" t="s">
        <v>78</v>
      </c>
      <c r="G32" s="3" t="s">
        <v>101</v>
      </c>
      <c r="H32" s="36">
        <f>151.89/4</f>
        <v>37.972499999999997</v>
      </c>
      <c r="I32" s="8">
        <f>H32*C32</f>
        <v>37.972499999999997</v>
      </c>
      <c r="J32" s="4" t="s">
        <v>80</v>
      </c>
    </row>
    <row r="33" spans="1:10" ht="44.25">
      <c r="A33" s="18">
        <v>5.12</v>
      </c>
      <c r="B33" s="20" t="s">
        <v>106</v>
      </c>
      <c r="C33" s="3">
        <v>1</v>
      </c>
      <c r="D33" s="4" t="s">
        <v>112</v>
      </c>
      <c r="E33" s="4" t="s">
        <v>113</v>
      </c>
      <c r="F33" s="3" t="s">
        <v>85</v>
      </c>
      <c r="G33" s="3" t="s">
        <v>114</v>
      </c>
      <c r="H33" s="36">
        <v>10.51</v>
      </c>
      <c r="I33" s="8">
        <f>H33*C33</f>
        <v>10.51</v>
      </c>
      <c r="J33" s="4" t="s">
        <v>91</v>
      </c>
    </row>
    <row r="34" spans="1:10" ht="29.45">
      <c r="A34" s="18">
        <v>5.13</v>
      </c>
      <c r="B34" s="20" t="s">
        <v>115</v>
      </c>
      <c r="C34" s="3">
        <v>1</v>
      </c>
      <c r="D34" s="4" t="s">
        <v>116</v>
      </c>
      <c r="E34" s="4" t="s">
        <v>117</v>
      </c>
      <c r="F34" s="3" t="s">
        <v>118</v>
      </c>
      <c r="G34" s="3" t="s">
        <v>119</v>
      </c>
      <c r="H34" s="36">
        <v>1.66</v>
      </c>
      <c r="I34" s="8">
        <f>H34*C34</f>
        <v>1.66</v>
      </c>
      <c r="J34" s="4" t="s">
        <v>120</v>
      </c>
    </row>
    <row r="35" spans="1:10" ht="29.45">
      <c r="A35" s="18">
        <v>5.14</v>
      </c>
      <c r="B35" s="20" t="s">
        <v>115</v>
      </c>
      <c r="C35" s="3">
        <v>1</v>
      </c>
      <c r="D35" s="4" t="s">
        <v>121</v>
      </c>
      <c r="E35" s="4" t="s">
        <v>117</v>
      </c>
      <c r="F35" s="3" t="s">
        <v>118</v>
      </c>
      <c r="G35" s="3" t="s">
        <v>122</v>
      </c>
      <c r="H35" s="36">
        <v>1.66</v>
      </c>
      <c r="I35" s="8">
        <f>H35*C35</f>
        <v>1.66</v>
      </c>
      <c r="J35" s="4" t="s">
        <v>120</v>
      </c>
    </row>
    <row r="36" spans="1:10" ht="29.45">
      <c r="A36" s="18">
        <v>5.15</v>
      </c>
      <c r="B36" s="20" t="s">
        <v>115</v>
      </c>
      <c r="C36" s="3">
        <v>1</v>
      </c>
      <c r="D36" s="4" t="s">
        <v>123</v>
      </c>
      <c r="E36" s="4" t="s">
        <v>117</v>
      </c>
      <c r="F36" s="3" t="s">
        <v>118</v>
      </c>
      <c r="G36" s="3" t="s">
        <v>124</v>
      </c>
      <c r="H36" s="36">
        <v>1.66</v>
      </c>
      <c r="I36" s="8">
        <f>H36*C36</f>
        <v>1.66</v>
      </c>
      <c r="J36" s="4" t="s">
        <v>120</v>
      </c>
    </row>
    <row r="37" spans="1:10" ht="29.45">
      <c r="A37" s="18">
        <v>5.16</v>
      </c>
      <c r="B37" s="20" t="s">
        <v>115</v>
      </c>
      <c r="C37" s="3">
        <v>1</v>
      </c>
      <c r="D37" s="4" t="s">
        <v>125</v>
      </c>
      <c r="E37" s="4" t="s">
        <v>117</v>
      </c>
      <c r="F37" s="3" t="s">
        <v>118</v>
      </c>
      <c r="G37" s="3" t="s">
        <v>126</v>
      </c>
      <c r="H37" s="36">
        <v>1.66</v>
      </c>
      <c r="I37" s="8">
        <f>H37*C37</f>
        <v>1.66</v>
      </c>
      <c r="J37" s="4" t="s">
        <v>120</v>
      </c>
    </row>
    <row r="38" spans="1:10" ht="29.45">
      <c r="A38" s="18">
        <v>5.17</v>
      </c>
      <c r="B38" s="20" t="s">
        <v>127</v>
      </c>
      <c r="C38" s="3">
        <v>6</v>
      </c>
      <c r="D38" s="4" t="s">
        <v>128</v>
      </c>
      <c r="E38" s="4" t="s">
        <v>129</v>
      </c>
      <c r="F38" s="3" t="s">
        <v>130</v>
      </c>
      <c r="G38" s="3" t="s">
        <v>131</v>
      </c>
      <c r="H38" s="36">
        <v>9.75</v>
      </c>
      <c r="I38" s="8">
        <f>H38*C38</f>
        <v>58.5</v>
      </c>
      <c r="J38" s="4" t="s">
        <v>132</v>
      </c>
    </row>
    <row r="39" spans="1:10" ht="29.45">
      <c r="A39" s="18">
        <v>5.18</v>
      </c>
      <c r="B39" s="20" t="s">
        <v>133</v>
      </c>
      <c r="C39" s="3">
        <v>5</v>
      </c>
      <c r="D39" s="4" t="s">
        <v>134</v>
      </c>
      <c r="E39" s="4" t="s">
        <v>135</v>
      </c>
      <c r="F39" s="3" t="s">
        <v>136</v>
      </c>
      <c r="G39" s="3" t="s">
        <v>137</v>
      </c>
      <c r="H39" s="36">
        <v>23.94</v>
      </c>
      <c r="I39" s="8">
        <f>H39*C39</f>
        <v>119.7</v>
      </c>
      <c r="J39" s="4" t="s">
        <v>138</v>
      </c>
    </row>
    <row r="40" spans="1:10" ht="44.25">
      <c r="A40" s="18">
        <v>5.19</v>
      </c>
      <c r="B40" s="20" t="s">
        <v>139</v>
      </c>
      <c r="C40" s="3">
        <v>1</v>
      </c>
      <c r="D40" s="4" t="s">
        <v>140</v>
      </c>
      <c r="E40" s="4" t="s">
        <v>141</v>
      </c>
      <c r="F40" s="3" t="s">
        <v>142</v>
      </c>
      <c r="G40" s="3" t="s">
        <v>143</v>
      </c>
      <c r="H40" s="36">
        <v>2.89</v>
      </c>
      <c r="I40" s="8">
        <f>H40*C40</f>
        <v>2.89</v>
      </c>
      <c r="J40" s="4" t="s">
        <v>144</v>
      </c>
    </row>
    <row r="41" spans="1:10">
      <c r="A41" s="18">
        <v>5.2</v>
      </c>
      <c r="B41" s="20" t="s">
        <v>145</v>
      </c>
      <c r="C41" s="3">
        <v>1</v>
      </c>
      <c r="D41" s="4" t="s">
        <v>146</v>
      </c>
      <c r="E41" s="4" t="s">
        <v>147</v>
      </c>
      <c r="F41" s="3" t="s">
        <v>118</v>
      </c>
      <c r="G41" s="3" t="s">
        <v>148</v>
      </c>
      <c r="H41" s="36">
        <v>7.14</v>
      </c>
      <c r="I41" s="8">
        <f>H41*C41</f>
        <v>7.14</v>
      </c>
      <c r="J41" s="4" t="s">
        <v>149</v>
      </c>
    </row>
    <row r="42" spans="1:10" ht="29.45">
      <c r="A42" s="18">
        <v>5.21</v>
      </c>
      <c r="B42" s="20" t="s">
        <v>150</v>
      </c>
      <c r="C42" s="3">
        <v>8</v>
      </c>
      <c r="D42" s="4" t="s">
        <v>151</v>
      </c>
      <c r="E42" s="4" t="s">
        <v>152</v>
      </c>
      <c r="F42" s="3" t="s">
        <v>118</v>
      </c>
      <c r="G42" s="3" t="s">
        <v>153</v>
      </c>
      <c r="H42" s="36">
        <f>8.76/8</f>
        <v>1.095</v>
      </c>
      <c r="I42" s="8">
        <f>H42*C42</f>
        <v>8.76</v>
      </c>
      <c r="J42" s="4" t="s">
        <v>154</v>
      </c>
    </row>
    <row r="43" spans="1:10" ht="29.45">
      <c r="A43" s="18">
        <v>5.22</v>
      </c>
      <c r="B43" s="20" t="s">
        <v>150</v>
      </c>
      <c r="C43" s="3">
        <v>8</v>
      </c>
      <c r="D43" s="4" t="s">
        <v>155</v>
      </c>
      <c r="E43" s="4" t="s">
        <v>156</v>
      </c>
      <c r="F43" s="3" t="s">
        <v>157</v>
      </c>
      <c r="G43" s="3" t="s">
        <v>158</v>
      </c>
      <c r="H43" s="36">
        <f>9.58/8</f>
        <v>1.1975</v>
      </c>
      <c r="I43" s="8">
        <f>H43*C43</f>
        <v>9.58</v>
      </c>
      <c r="J43" s="4" t="s">
        <v>159</v>
      </c>
    </row>
    <row r="44" spans="1:10" ht="29.45">
      <c r="A44" s="18">
        <v>5.23</v>
      </c>
      <c r="B44" s="20" t="s">
        <v>150</v>
      </c>
      <c r="C44" s="3">
        <v>1</v>
      </c>
      <c r="D44" s="4" t="s">
        <v>160</v>
      </c>
      <c r="E44" s="4" t="s">
        <v>161</v>
      </c>
      <c r="F44" s="3" t="s">
        <v>157</v>
      </c>
      <c r="G44" s="3" t="s">
        <v>162</v>
      </c>
      <c r="H44" s="36">
        <v>10.75</v>
      </c>
      <c r="I44" s="8">
        <f>H44*C44</f>
        <v>10.75</v>
      </c>
      <c r="J44" s="4" t="s">
        <v>163</v>
      </c>
    </row>
    <row r="45" spans="1:10" ht="73.7">
      <c r="A45" s="18">
        <v>5.24</v>
      </c>
      <c r="B45" s="20" t="s">
        <v>95</v>
      </c>
      <c r="C45" s="14">
        <v>1</v>
      </c>
      <c r="D45" s="15" t="s">
        <v>164</v>
      </c>
      <c r="E45" s="15" t="s">
        <v>165</v>
      </c>
      <c r="F45" s="14" t="s">
        <v>166</v>
      </c>
      <c r="G45" s="14" t="s">
        <v>167</v>
      </c>
      <c r="H45" s="38">
        <v>109.98</v>
      </c>
      <c r="I45" s="16">
        <v>109.98</v>
      </c>
      <c r="J45" s="25" t="s">
        <v>168</v>
      </c>
    </row>
    <row r="46" spans="1:10" ht="44.25">
      <c r="A46" s="18">
        <v>5.25</v>
      </c>
      <c r="B46" s="20" t="s">
        <v>169</v>
      </c>
      <c r="C46" s="14">
        <v>1</v>
      </c>
      <c r="D46" s="15" t="s">
        <v>170</v>
      </c>
      <c r="E46" s="15" t="s">
        <v>171</v>
      </c>
      <c r="F46" s="14" t="s">
        <v>142</v>
      </c>
      <c r="G46" s="14" t="s">
        <v>172</v>
      </c>
      <c r="H46" s="38">
        <v>22.94</v>
      </c>
      <c r="I46" s="16">
        <v>22.94</v>
      </c>
      <c r="J46" s="25" t="s">
        <v>173</v>
      </c>
    </row>
    <row r="47" spans="1:10" ht="44.25">
      <c r="A47" s="18">
        <v>5.26</v>
      </c>
      <c r="B47" s="20" t="s">
        <v>174</v>
      </c>
      <c r="C47" s="14">
        <v>1</v>
      </c>
      <c r="D47" s="15" t="s">
        <v>175</v>
      </c>
      <c r="E47" s="15" t="s">
        <v>176</v>
      </c>
      <c r="F47" s="14" t="s">
        <v>142</v>
      </c>
      <c r="G47" s="14" t="s">
        <v>177</v>
      </c>
      <c r="H47" s="38">
        <v>51.98</v>
      </c>
      <c r="I47" s="16">
        <v>51.98</v>
      </c>
      <c r="J47" s="25" t="s">
        <v>178</v>
      </c>
    </row>
    <row r="48" spans="1:10" ht="44.25">
      <c r="A48" s="18">
        <v>5.27</v>
      </c>
      <c r="B48" s="20" t="s">
        <v>174</v>
      </c>
      <c r="C48" s="14">
        <v>1</v>
      </c>
      <c r="D48" s="15" t="s">
        <v>179</v>
      </c>
      <c r="E48" s="15" t="s">
        <v>180</v>
      </c>
      <c r="F48" s="14" t="s">
        <v>142</v>
      </c>
      <c r="G48" s="14" t="s">
        <v>181</v>
      </c>
      <c r="H48" s="38">
        <v>28.99</v>
      </c>
      <c r="I48" s="16">
        <v>28.99</v>
      </c>
      <c r="J48" s="25" t="s">
        <v>182</v>
      </c>
    </row>
    <row r="49" spans="1:10" ht="59.1">
      <c r="A49" s="18">
        <v>5.28</v>
      </c>
      <c r="B49" s="20" t="s">
        <v>183</v>
      </c>
      <c r="C49" s="14">
        <v>1</v>
      </c>
      <c r="D49" s="15" t="s">
        <v>184</v>
      </c>
      <c r="E49" s="15" t="s">
        <v>185</v>
      </c>
      <c r="F49" s="14" t="s">
        <v>186</v>
      </c>
      <c r="G49" s="14" t="s">
        <v>187</v>
      </c>
      <c r="H49" s="38">
        <v>4.96</v>
      </c>
      <c r="I49" s="16">
        <v>4.96</v>
      </c>
      <c r="J49" s="25" t="s">
        <v>188</v>
      </c>
    </row>
    <row r="50" spans="1:10" ht="59.1">
      <c r="A50" s="18">
        <v>5.29</v>
      </c>
      <c r="B50" s="20" t="s">
        <v>189</v>
      </c>
      <c r="C50" s="14">
        <v>1</v>
      </c>
      <c r="D50" s="15" t="s">
        <v>190</v>
      </c>
      <c r="E50" s="15" t="s">
        <v>191</v>
      </c>
      <c r="F50" s="14" t="s">
        <v>186</v>
      </c>
      <c r="G50" s="14" t="s">
        <v>192</v>
      </c>
      <c r="H50" s="38">
        <v>44.99</v>
      </c>
      <c r="I50" s="16">
        <v>44.99</v>
      </c>
      <c r="J50" s="25" t="s">
        <v>193</v>
      </c>
    </row>
    <row r="51" spans="1:10" ht="59.1">
      <c r="A51" s="18">
        <v>5.3</v>
      </c>
      <c r="B51" s="20" t="s">
        <v>183</v>
      </c>
      <c r="C51" s="14">
        <v>1</v>
      </c>
      <c r="D51" s="15" t="s">
        <v>194</v>
      </c>
      <c r="E51" s="15" t="s">
        <v>185</v>
      </c>
      <c r="F51" s="14" t="s">
        <v>186</v>
      </c>
      <c r="G51" s="14" t="s">
        <v>195</v>
      </c>
      <c r="H51" s="38">
        <v>4.96</v>
      </c>
      <c r="I51" s="16">
        <v>4.96</v>
      </c>
      <c r="J51" s="25" t="s">
        <v>196</v>
      </c>
    </row>
    <row r="52" spans="1:10" ht="44.25">
      <c r="A52" s="18">
        <v>5.31</v>
      </c>
      <c r="B52" s="20" t="s">
        <v>189</v>
      </c>
      <c r="C52" s="14">
        <v>1</v>
      </c>
      <c r="D52" s="15" t="s">
        <v>197</v>
      </c>
      <c r="E52" s="15" t="s">
        <v>191</v>
      </c>
      <c r="F52" s="14" t="s">
        <v>186</v>
      </c>
      <c r="G52" s="14" t="s">
        <v>198</v>
      </c>
      <c r="H52" s="38">
        <v>22.46</v>
      </c>
      <c r="I52" s="16">
        <v>22.46</v>
      </c>
      <c r="J52" s="25" t="s">
        <v>199</v>
      </c>
    </row>
    <row r="53" spans="1:10" ht="29.45">
      <c r="A53" s="18">
        <v>5.32</v>
      </c>
      <c r="B53" s="20" t="s">
        <v>200</v>
      </c>
      <c r="C53" s="14">
        <v>20</v>
      </c>
      <c r="D53" s="15" t="s">
        <v>200</v>
      </c>
      <c r="E53" s="15" t="s">
        <v>201</v>
      </c>
      <c r="F53" s="14" t="s">
        <v>142</v>
      </c>
      <c r="G53" s="14" t="s">
        <v>202</v>
      </c>
      <c r="H53" s="38">
        <v>4.54</v>
      </c>
      <c r="I53" s="16">
        <v>90.8</v>
      </c>
      <c r="J53" s="15" t="s">
        <v>203</v>
      </c>
    </row>
    <row r="54" spans="1:10" ht="30.75" customHeight="1">
      <c r="A54" s="18">
        <v>5.33</v>
      </c>
      <c r="B54" s="20" t="s">
        <v>204</v>
      </c>
      <c r="C54" s="14">
        <v>1</v>
      </c>
      <c r="D54" s="15" t="s">
        <v>205</v>
      </c>
      <c r="E54" s="15" t="s">
        <v>206</v>
      </c>
      <c r="F54" s="14" t="s">
        <v>142</v>
      </c>
      <c r="G54" s="14" t="s">
        <v>207</v>
      </c>
      <c r="H54" s="38">
        <v>0.87</v>
      </c>
      <c r="I54" s="16">
        <v>0.87</v>
      </c>
      <c r="J54" s="15" t="s">
        <v>208</v>
      </c>
    </row>
    <row r="55" spans="1:10" ht="44.25">
      <c r="A55" s="18">
        <v>5.34</v>
      </c>
      <c r="B55" s="20" t="s">
        <v>209</v>
      </c>
      <c r="C55" s="14">
        <v>1</v>
      </c>
      <c r="D55" s="15" t="s">
        <v>209</v>
      </c>
      <c r="E55" s="15" t="s">
        <v>210</v>
      </c>
      <c r="F55" s="14" t="s">
        <v>211</v>
      </c>
      <c r="G55" s="14" t="s">
        <v>212</v>
      </c>
      <c r="H55" s="38">
        <v>22.99</v>
      </c>
      <c r="I55" s="16">
        <v>22.99</v>
      </c>
      <c r="J55" s="25" t="s">
        <v>213</v>
      </c>
    </row>
    <row r="56" spans="1:10" ht="59.1">
      <c r="A56" s="18">
        <v>5.35</v>
      </c>
      <c r="B56" s="20" t="s">
        <v>214</v>
      </c>
      <c r="C56" s="14">
        <v>1</v>
      </c>
      <c r="D56" s="15" t="s">
        <v>214</v>
      </c>
      <c r="E56" s="15" t="s">
        <v>215</v>
      </c>
      <c r="F56" s="14" t="s">
        <v>216</v>
      </c>
      <c r="G56" s="14" t="s">
        <v>217</v>
      </c>
      <c r="H56" s="38">
        <v>36.99</v>
      </c>
      <c r="I56" s="16">
        <v>36.99</v>
      </c>
      <c r="J56" s="25" t="s">
        <v>218</v>
      </c>
    </row>
    <row r="57" spans="1:10">
      <c r="A57" s="26">
        <v>6</v>
      </c>
      <c r="B57" s="27" t="s">
        <v>219</v>
      </c>
      <c r="C57" s="28"/>
      <c r="D57" s="29"/>
      <c r="E57" s="29"/>
      <c r="F57" s="28"/>
      <c r="G57" s="28"/>
      <c r="H57" s="35"/>
      <c r="I57" s="30"/>
      <c r="J57" s="29"/>
    </row>
    <row r="58" spans="1:10" ht="51">
      <c r="A58" s="18">
        <v>6.1</v>
      </c>
      <c r="B58" s="20" t="s">
        <v>220</v>
      </c>
      <c r="C58" s="3">
        <v>1</v>
      </c>
      <c r="D58" s="4" t="s">
        <v>220</v>
      </c>
      <c r="E58" s="4" t="s">
        <v>221</v>
      </c>
      <c r="F58" s="3" t="s">
        <v>142</v>
      </c>
      <c r="G58" s="3" t="s">
        <v>222</v>
      </c>
      <c r="H58" s="36">
        <v>12</v>
      </c>
      <c r="I58" s="8">
        <f>H58*C58</f>
        <v>12</v>
      </c>
      <c r="J58" s="23" t="s">
        <v>223</v>
      </c>
    </row>
    <row r="59" spans="1:10" ht="29.45">
      <c r="A59" s="18">
        <v>6.2</v>
      </c>
      <c r="B59" s="20" t="s">
        <v>224</v>
      </c>
      <c r="C59" s="3">
        <v>1</v>
      </c>
      <c r="D59" s="4" t="s">
        <v>224</v>
      </c>
      <c r="E59" s="4" t="s">
        <v>225</v>
      </c>
      <c r="F59" s="3" t="s">
        <v>226</v>
      </c>
      <c r="G59" s="4" t="s">
        <v>227</v>
      </c>
      <c r="H59" s="36">
        <v>23.99</v>
      </c>
      <c r="I59" s="8">
        <v>23.99</v>
      </c>
      <c r="J59" s="23" t="s">
        <v>228</v>
      </c>
    </row>
    <row r="60" spans="1:10" ht="44.25">
      <c r="A60" s="18">
        <v>6.3</v>
      </c>
      <c r="B60" s="20" t="s">
        <v>229</v>
      </c>
      <c r="C60" s="3">
        <v>1</v>
      </c>
      <c r="D60" s="4" t="s">
        <v>229</v>
      </c>
      <c r="E60" s="4" t="s">
        <v>230</v>
      </c>
      <c r="F60" s="3" t="s">
        <v>64</v>
      </c>
      <c r="G60" s="3" t="s">
        <v>231</v>
      </c>
      <c r="H60" s="36">
        <v>40.6</v>
      </c>
      <c r="I60" s="8">
        <v>40.6</v>
      </c>
      <c r="J60" s="23" t="s">
        <v>232</v>
      </c>
    </row>
    <row r="61" spans="1:10">
      <c r="A61" s="18">
        <v>6.4</v>
      </c>
      <c r="B61" s="20" t="s">
        <v>233</v>
      </c>
      <c r="C61" s="3">
        <v>1</v>
      </c>
      <c r="D61" s="4" t="s">
        <v>233</v>
      </c>
      <c r="E61" s="4" t="s">
        <v>234</v>
      </c>
      <c r="F61" s="3" t="s">
        <v>78</v>
      </c>
      <c r="G61" s="3" t="s">
        <v>235</v>
      </c>
      <c r="H61" s="36">
        <v>32</v>
      </c>
      <c r="I61" s="8">
        <v>32</v>
      </c>
      <c r="J61" s="4"/>
    </row>
    <row r="62" spans="1:10" ht="29.45">
      <c r="A62" s="18">
        <v>6.5</v>
      </c>
      <c r="B62" s="20" t="s">
        <v>236</v>
      </c>
      <c r="C62" s="3">
        <v>1</v>
      </c>
      <c r="D62" s="4" t="s">
        <v>236</v>
      </c>
      <c r="E62" s="4" t="s">
        <v>237</v>
      </c>
      <c r="F62" s="3" t="s">
        <v>64</v>
      </c>
      <c r="G62" s="3" t="s">
        <v>238</v>
      </c>
      <c r="H62" s="36">
        <v>31.23</v>
      </c>
      <c r="I62" s="8">
        <v>31.23</v>
      </c>
      <c r="J62" s="23" t="s">
        <v>232</v>
      </c>
    </row>
    <row r="63" spans="1:10">
      <c r="A63" s="44" t="s">
        <v>239</v>
      </c>
      <c r="B63" s="45"/>
      <c r="C63" s="45"/>
      <c r="D63" s="45"/>
      <c r="E63" s="45"/>
      <c r="F63" s="45"/>
      <c r="G63" s="46"/>
      <c r="H63" s="39">
        <f>SUM(H6:H57)</f>
        <v>2453.2524999999991</v>
      </c>
      <c r="I63" s="32">
        <f>SUM(I6:I57)</f>
        <v>3361.4099999999994</v>
      </c>
    </row>
  </sheetData>
  <mergeCells count="4">
    <mergeCell ref="A1:J1"/>
    <mergeCell ref="A63:G63"/>
    <mergeCell ref="A2:J2"/>
    <mergeCell ref="A3:J3"/>
  </mergeCells>
  <phoneticPr fontId="2" type="noConversion"/>
  <hyperlinks>
    <hyperlink ref="J10" r:id="rId1" xr:uid="{00000000-0004-0000-0000-000000000000}"/>
    <hyperlink ref="J59" r:id="rId2" xr:uid="{00000000-0004-0000-0000-000001000000}"/>
    <hyperlink ref="J58" r:id="rId3" xr:uid="{00000000-0004-0000-0000-000002000000}"/>
    <hyperlink ref="J17" r:id="rId4" xr:uid="{00000000-0004-0000-0000-000003000000}"/>
    <hyperlink ref="J60" r:id="rId5" xr:uid="{00000000-0004-0000-0000-000004000000}"/>
    <hyperlink ref="J62" r:id="rId6" xr:uid="{00000000-0004-0000-0000-000005000000}"/>
    <hyperlink ref="J45" r:id="rId7" xr:uid="{00000000-0004-0000-0000-000006000000}"/>
    <hyperlink ref="J46" r:id="rId8" xr:uid="{00000000-0004-0000-0000-000007000000}"/>
    <hyperlink ref="J47" r:id="rId9" xr:uid="{00000000-0004-0000-0000-000008000000}"/>
    <hyperlink ref="J48" r:id="rId10" xr:uid="{00000000-0004-0000-0000-000009000000}"/>
    <hyperlink ref="J49" r:id="rId11" xr:uid="{00000000-0004-0000-0000-00000A000000}"/>
    <hyperlink ref="J50" r:id="rId12" xr:uid="{00000000-0004-0000-0000-00000B000000}"/>
    <hyperlink ref="J51" r:id="rId13" xr:uid="{00000000-0004-0000-0000-00000C000000}"/>
    <hyperlink ref="J52" r:id="rId14" xr:uid="{00000000-0004-0000-0000-00000D000000}"/>
    <hyperlink ref="J55" r:id="rId15" xr:uid="{00000000-0004-0000-0000-00000E000000}"/>
    <hyperlink ref="J56" r:id="rId16" xr:uid="{00000000-0004-0000-0000-00000F000000}"/>
    <hyperlink ref="J15" r:id="rId17" xr:uid="{8B77CA0C-7060-4B54-A471-08B910D32534}"/>
    <hyperlink ref="J16" r:id="rId18" xr:uid="{FD309DBD-2F69-4073-ACFE-C5B55284DD7D}"/>
  </hyperlinks>
  <pageMargins left="0.25" right="0.25" top="0.75" bottom="0.75" header="0.3" footer="0.3"/>
  <pageSetup scale="48" fitToHeight="0" orientation="portrait" horizontalDpi="4294967292" verticalDpi="4294967292" r:id="rId1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787D10DF6114A9CC081C7E103805D" ma:contentTypeVersion="9" ma:contentTypeDescription="Create a new document." ma:contentTypeScope="" ma:versionID="b2aaa384ac3e79ff35a38eaadbb543ae">
  <xsd:schema xmlns:xsd="http://www.w3.org/2001/XMLSchema" xmlns:xs="http://www.w3.org/2001/XMLSchema" xmlns:p="http://schemas.microsoft.com/office/2006/metadata/properties" xmlns:ns2="586bf104-dc2e-471d-90ed-41d390c56d9e" targetNamespace="http://schemas.microsoft.com/office/2006/metadata/properties" ma:root="true" ma:fieldsID="9fa87ae24088aa5424d85f758a971e42" ns2:_="">
    <xsd:import namespace="586bf104-dc2e-471d-90ed-41d390c56d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f104-dc2e-471d-90ed-41d390c56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46981-B573-4E09-A79A-0F48382BD36D}"/>
</file>

<file path=customXml/itemProps2.xml><?xml version="1.0" encoding="utf-8"?>
<ds:datastoreItem xmlns:ds="http://schemas.openxmlformats.org/officeDocument/2006/customXml" ds:itemID="{DE266687-CCA8-4381-A138-9927291A617C}"/>
</file>

<file path=customXml/itemProps3.xml><?xml version="1.0" encoding="utf-8"?>
<ds:datastoreItem xmlns:ds="http://schemas.openxmlformats.org/officeDocument/2006/customXml" ds:itemID="{B4706067-D36C-450B-8145-1C16A0902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Missouri University of Science and Technology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Poppa</dc:creator>
  <cp:keywords/>
  <dc:description/>
  <cp:lastModifiedBy>Paolo Celestino Quattrociocchi</cp:lastModifiedBy>
  <cp:revision/>
  <dcterms:created xsi:type="dcterms:W3CDTF">2010-10-05T16:52:58Z</dcterms:created>
  <dcterms:modified xsi:type="dcterms:W3CDTF">2020-09-14T19:33:14Z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0x0101006D2787D10DF6114A9CC081C7E103805D</vt:lpwstr>
  </property>
</Properties>
</file>